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2EA1EAE-EA64-483B-A42A-C635DF7C945C}" xr6:coauthVersionLast="47" xr6:coauthVersionMax="47" xr10:uidLastSave="{00000000-0000-0000-0000-000000000000}"/>
  <bookViews>
    <workbookView xWindow="-120" yWindow="-120" windowWidth="29040" windowHeight="15840" xr2:uid="{9E40C0AB-8813-4B36-85CC-2EAEECDDE9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4" i="1"/>
  <c r="F29" i="1"/>
  <c r="F28" i="1"/>
  <c r="F27" i="1"/>
  <c r="F26" i="1"/>
  <c r="F25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<sst xmlns="http://schemas.openxmlformats.org/spreadsheetml/2006/main" count="187" uniqueCount="74">
  <si>
    <t>序号</t>
  </si>
  <si>
    <t>资产名称</t>
  </si>
  <si>
    <t>归属类别</t>
  </si>
  <si>
    <t>型号规格</t>
  </si>
  <si>
    <t>数量/面积</t>
  </si>
  <si>
    <t>原值(元)</t>
  </si>
  <si>
    <t>取得日期</t>
  </si>
  <si>
    <t>使用部门</t>
  </si>
  <si>
    <t>处置原因</t>
  </si>
  <si>
    <t>1</t>
  </si>
  <si>
    <t>多媒体讲台</t>
  </si>
  <si>
    <t>讲台</t>
  </si>
  <si>
    <t>JR-GM006</t>
  </si>
  <si>
    <t>2015/7/14</t>
  </si>
  <si>
    <t>教务处、教师教学发展中心、产业学院</t>
  </si>
  <si>
    <t>匹配度低且无调剂价值，且已达到报废处置年限</t>
  </si>
  <si>
    <t>2</t>
  </si>
  <si>
    <t>投影机（含吊架）</t>
  </si>
  <si>
    <t>投影机</t>
  </si>
  <si>
    <t>CB-965</t>
  </si>
  <si>
    <t>3</t>
  </si>
  <si>
    <t>电动幕布</t>
  </si>
  <si>
    <t>莱特斯100inch</t>
  </si>
  <si>
    <t>4</t>
  </si>
  <si>
    <t>功放</t>
  </si>
  <si>
    <t>扩音系统</t>
  </si>
  <si>
    <t>Yp-7200z</t>
  </si>
  <si>
    <t>5</t>
  </si>
  <si>
    <t>音箱</t>
  </si>
  <si>
    <t>HT-06B</t>
  </si>
  <si>
    <t>6</t>
  </si>
  <si>
    <t>拾音话筒</t>
  </si>
  <si>
    <t>HT-718</t>
  </si>
  <si>
    <t>7</t>
  </si>
  <si>
    <t>网络中控</t>
  </si>
  <si>
    <t>中控</t>
  </si>
  <si>
    <t>IC900</t>
  </si>
  <si>
    <t>8</t>
  </si>
  <si>
    <t>IC卡读卡器</t>
  </si>
  <si>
    <t>CC300</t>
  </si>
  <si>
    <t>9</t>
  </si>
  <si>
    <t>一体机终端</t>
  </si>
  <si>
    <t>计算机</t>
  </si>
  <si>
    <t>AV-100E</t>
  </si>
  <si>
    <t>10</t>
  </si>
  <si>
    <t>授权</t>
  </si>
  <si>
    <t>Citrix-V10</t>
  </si>
  <si>
    <t>11</t>
  </si>
  <si>
    <t>教师摄像机</t>
  </si>
  <si>
    <t>录播系统</t>
  </si>
  <si>
    <t>VHD-V50</t>
  </si>
  <si>
    <t>12</t>
  </si>
  <si>
    <t>学生摄像机</t>
  </si>
  <si>
    <t>DS-2DF7284</t>
  </si>
  <si>
    <t>13</t>
  </si>
  <si>
    <t>高清编码器（教师视频信号采集）</t>
  </si>
  <si>
    <t>ENC1200E</t>
  </si>
  <si>
    <t>14</t>
  </si>
  <si>
    <t>VGA编码器</t>
  </si>
  <si>
    <t>ENC120E</t>
  </si>
  <si>
    <t>合计</t>
    <phoneticPr fontId="3" type="noConversion"/>
  </si>
  <si>
    <t>教九楼报废资产明细</t>
    <phoneticPr fontId="4" type="noConversion"/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</si>
  <si>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</si>
  <si>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</si>
  <si>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</si>
  <si>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</si>
  <si>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</si>
  <si>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</si>
  <si>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</si>
  <si>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</si>
  <si>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</si>
  <si>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</si>
  <si>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</si>
  <si>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附件3：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</si>
</sst>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_ "/>
  </numFmts>
  <fonts count="7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16"/>
      <color indexed="8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6"/>
      <color indexed="8"/>
      <name val="黑体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49" fontId="6" fillId="0" borderId="4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43" fontId="6" fillId="0" borderId="5" xfId="1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 wrapText="1"/>
    </xf>
    <xf numFmtId="176" fontId="6" fillId="0" borderId="4" xfId="1" applyNumberFormat="1" applyFont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43" fontId="6" fillId="0" borderId="4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_Excel界面原型" xfId="1" xr:uid="{24B43CEB-FFD2-40EE-9C2C-9E744AA0B0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1124-E5CF-45E6-8598-DEA417228D64}">
  <dimension ref="A1:I29"/>
  <sheetViews>
    <sheetView tabSelected="1" workbookViewId="0">
      <selection activeCell="L3" sqref="L3"/>
    </sheetView>
  </sheetViews>
  <sheetFormatPr defaultRowHeight="24.95" customHeight="1" x14ac:dyDescent="0.2"/>
  <cols>
    <col min="1" max="1" width="4.5" customWidth="1"/>
    <col min="2" max="2" width="13.25" customWidth="1"/>
    <col min="6" max="6" width="13.5" style="7" customWidth="1"/>
    <col min="8" max="8" width="14" customWidth="1"/>
    <col min="9" max="9" width="34.125" customWidth="1"/>
  </cols>
  <sheetData>
    <row r="1" spans="1:9" ht="24.95" customHeight="1" x14ac:dyDescent="0.2">
      <c r="A1" s="13" t="s">
        <v>73</v>
      </c>
      <c r="B1" s="13"/>
    </row>
    <row r="2" spans="1:9" ht="24.95" customHeight="1" x14ac:dyDescent="0.2">
      <c r="A2" s="9" t="s">
        <v>61</v>
      </c>
      <c r="B2" s="10"/>
      <c r="C2" s="11"/>
      <c r="D2" s="11"/>
      <c r="E2" s="11"/>
      <c r="F2" s="11"/>
      <c r="G2" s="11"/>
      <c r="H2" s="12"/>
      <c r="I2" s="12"/>
    </row>
    <row r="3" spans="1:9" ht="24.95" customHeight="1" x14ac:dyDescent="0.2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3" t="s">
        <v>6</v>
      </c>
      <c r="H3" s="3" t="s">
        <v>7</v>
      </c>
      <c r="I3" s="3" t="s">
        <v>8</v>
      </c>
    </row>
    <row r="4" spans="1:9" ht="24.95" customHeight="1" x14ac:dyDescent="0.2">
      <c r="A4" s="16" t="s">
        <v>60</v>
      </c>
      <c r="B4" s="17"/>
      <c r="C4" s="14"/>
      <c r="D4" s="15"/>
      <c r="E4" s="6">
        <f>SUM(E5:E29)</f>
        <v>379</v>
      </c>
      <c r="F4" s="8">
        <f>SUM(F5:F29)</f>
        <v>1673000</v>
      </c>
    </row>
    <row r="5" spans="1:9" ht="24.95" customHeight="1" x14ac:dyDescent="0.2">
      <c r="A5" s="1" t="s">
        <v>9</v>
      </c>
      <c r="B5" s="5" t="s">
        <v>10</v>
      </c>
      <c r="C5" s="1" t="s">
        <v>11</v>
      </c>
      <c r="D5" s="1" t="s">
        <v>12</v>
      </c>
      <c r="E5" s="6">
        <v>20</v>
      </c>
      <c r="F5" s="8">
        <f>E5*2000</f>
        <v>40000</v>
      </c>
      <c r="G5" s="1" t="s">
        <v>13</v>
      </c>
      <c r="H5" s="1" t="s">
        <v>14</v>
      </c>
      <c r="I5" s="1" t="s">
        <v>15</v>
      </c>
    </row>
    <row r="6" spans="1:9" ht="24.95" customHeight="1" x14ac:dyDescent="0.2">
      <c r="A6" s="1" t="s">
        <v>16</v>
      </c>
      <c r="B6" s="5" t="s">
        <v>17</v>
      </c>
      <c r="C6" s="1" t="s">
        <v>18</v>
      </c>
      <c r="D6" s="1" t="s">
        <v>19</v>
      </c>
      <c r="E6" s="6">
        <v>10</v>
      </c>
      <c r="F6" s="8">
        <f>E6*4500</f>
        <v>45000</v>
      </c>
      <c r="G6" s="1" t="s">
        <v>13</v>
      </c>
      <c r="H6" s="1" t="s">
        <v>14</v>
      </c>
      <c r="I6" s="1" t="s">
        <v>15</v>
      </c>
    </row>
    <row r="7" spans="1:9" ht="24.95" customHeight="1" x14ac:dyDescent="0.2">
      <c r="A7" s="1" t="s">
        <v>20</v>
      </c>
      <c r="B7" s="5" t="s">
        <v>21</v>
      </c>
      <c r="C7" s="1" t="s">
        <v>18</v>
      </c>
      <c r="D7" s="1" t="s">
        <v>22</v>
      </c>
      <c r="E7" s="6">
        <v>27</v>
      </c>
      <c r="F7" s="8">
        <f>E7*500</f>
        <v>13500</v>
      </c>
      <c r="G7" s="1" t="s">
        <v>13</v>
      </c>
      <c r="H7" s="1" t="s">
        <v>14</v>
      </c>
      <c r="I7" s="1" t="s">
        <v>15</v>
      </c>
    </row>
    <row r="8" spans="1:9" ht="24.95" customHeight="1" x14ac:dyDescent="0.2">
      <c r="A8" s="1" t="s">
        <v>23</v>
      </c>
      <c r="B8" s="5" t="s">
        <v>24</v>
      </c>
      <c r="C8" s="1" t="s">
        <v>25</v>
      </c>
      <c r="D8" s="1" t="s">
        <v>26</v>
      </c>
      <c r="E8" s="6">
        <v>25</v>
      </c>
      <c r="F8" s="8">
        <f>E8*3000</f>
        <v>75000</v>
      </c>
      <c r="G8" s="1" t="s">
        <v>13</v>
      </c>
      <c r="H8" s="1" t="s">
        <v>14</v>
      </c>
      <c r="I8" s="1" t="s">
        <v>15</v>
      </c>
    </row>
    <row r="9" spans="1:9" ht="24.95" customHeight="1" x14ac:dyDescent="0.2">
      <c r="A9" s="1" t="s">
        <v>27</v>
      </c>
      <c r="B9" s="5" t="s">
        <v>28</v>
      </c>
      <c r="C9" s="1" t="s">
        <v>25</v>
      </c>
      <c r="D9" s="1" t="s">
        <v>29</v>
      </c>
      <c r="E9" s="6">
        <v>25</v>
      </c>
      <c r="F9" s="8">
        <f>E9*900</f>
        <v>22500</v>
      </c>
      <c r="G9" s="1" t="s">
        <v>13</v>
      </c>
      <c r="H9" s="1" t="s">
        <v>14</v>
      </c>
      <c r="I9" s="1" t="s">
        <v>15</v>
      </c>
    </row>
    <row r="10" spans="1:9" ht="24.95" customHeight="1" x14ac:dyDescent="0.2">
      <c r="A10" s="1" t="s">
        <v>30</v>
      </c>
      <c r="B10" s="5" t="s">
        <v>31</v>
      </c>
      <c r="C10" s="1" t="s">
        <v>25</v>
      </c>
      <c r="D10" s="1" t="s">
        <v>32</v>
      </c>
      <c r="E10" s="6">
        <v>25</v>
      </c>
      <c r="F10" s="8">
        <f>E10*1000</f>
        <v>25000</v>
      </c>
      <c r="G10" s="1" t="s">
        <v>13</v>
      </c>
      <c r="H10" s="1" t="s">
        <v>14</v>
      </c>
      <c r="I10" s="1" t="s">
        <v>15</v>
      </c>
    </row>
    <row r="11" spans="1:9" ht="24.95" customHeight="1" x14ac:dyDescent="0.2">
      <c r="A11" s="1" t="s">
        <v>33</v>
      </c>
      <c r="B11" s="5" t="s">
        <v>34</v>
      </c>
      <c r="C11" s="1" t="s">
        <v>35</v>
      </c>
      <c r="D11" s="1" t="s">
        <v>36</v>
      </c>
      <c r="E11" s="6">
        <v>25</v>
      </c>
      <c r="F11" s="8">
        <f>E11*3000</f>
        <v>75000</v>
      </c>
      <c r="G11" s="1" t="s">
        <v>13</v>
      </c>
      <c r="H11" s="1" t="s">
        <v>14</v>
      </c>
      <c r="I11" s="1" t="s">
        <v>15</v>
      </c>
    </row>
    <row r="12" spans="1:9" ht="24.95" customHeight="1" x14ac:dyDescent="0.2">
      <c r="A12" s="1" t="s">
        <v>37</v>
      </c>
      <c r="B12" s="5" t="s">
        <v>38</v>
      </c>
      <c r="C12" s="1" t="s">
        <v>35</v>
      </c>
      <c r="D12" s="1" t="s">
        <v>39</v>
      </c>
      <c r="E12" s="6">
        <v>25</v>
      </c>
      <c r="F12" s="8">
        <f>E12*1200</f>
        <v>30000</v>
      </c>
      <c r="G12" s="1" t="s">
        <v>13</v>
      </c>
      <c r="H12" s="1" t="s">
        <v>14</v>
      </c>
      <c r="I12" s="1" t="s">
        <v>15</v>
      </c>
    </row>
    <row r="13" spans="1:9" ht="24.95" customHeight="1" x14ac:dyDescent="0.2">
      <c r="A13" s="1" t="s">
        <v>40</v>
      </c>
      <c r="B13" s="5" t="s">
        <v>41</v>
      </c>
      <c r="C13" s="1" t="s">
        <v>42</v>
      </c>
      <c r="D13" s="1" t="s">
        <v>43</v>
      </c>
      <c r="E13" s="6">
        <v>25</v>
      </c>
      <c r="F13" s="8">
        <f>E13*3200</f>
        <v>80000</v>
      </c>
      <c r="G13" s="1" t="s">
        <v>13</v>
      </c>
      <c r="H13" s="1" t="s">
        <v>14</v>
      </c>
      <c r="I13" s="1" t="s">
        <v>15</v>
      </c>
    </row>
    <row r="14" spans="1:9" ht="24.95" customHeight="1" x14ac:dyDescent="0.2">
      <c r="A14" s="1" t="s">
        <v>44</v>
      </c>
      <c r="B14" s="5" t="s">
        <v>45</v>
      </c>
      <c r="C14" s="1" t="s">
        <v>35</v>
      </c>
      <c r="D14" s="1" t="s">
        <v>46</v>
      </c>
      <c r="E14" s="6">
        <v>36</v>
      </c>
      <c r="F14" s="8">
        <f>E14*1500</f>
        <v>54000</v>
      </c>
      <c r="G14" s="1" t="s">
        <v>13</v>
      </c>
      <c r="H14" s="1" t="s">
        <v>14</v>
      </c>
      <c r="I14" s="1" t="s">
        <v>15</v>
      </c>
    </row>
    <row r="15" spans="1:9" ht="24.95" customHeight="1" x14ac:dyDescent="0.2">
      <c r="A15" s="1" t="s">
        <v>47</v>
      </c>
      <c r="B15" s="5" t="s">
        <v>48</v>
      </c>
      <c r="C15" s="1" t="s">
        <v>49</v>
      </c>
      <c r="D15" s="1" t="s">
        <v>50</v>
      </c>
      <c r="E15" s="6">
        <v>26</v>
      </c>
      <c r="F15" s="8">
        <f>E15*15000</f>
        <v>390000</v>
      </c>
      <c r="G15" s="1" t="s">
        <v>13</v>
      </c>
      <c r="H15" s="1" t="s">
        <v>14</v>
      </c>
      <c r="I15" s="1" t="s">
        <v>15</v>
      </c>
    </row>
    <row r="16" spans="1:9" ht="24.95" customHeight="1" x14ac:dyDescent="0.2">
      <c r="A16" s="1" t="s">
        <v>51</v>
      </c>
      <c r="B16" s="5" t="s">
        <v>52</v>
      </c>
      <c r="C16" s="1" t="s">
        <v>49</v>
      </c>
      <c r="D16" s="1" t="s">
        <v>53</v>
      </c>
      <c r="E16" s="6">
        <v>26</v>
      </c>
      <c r="F16" s="8">
        <f>E16*6400</f>
        <v>166400</v>
      </c>
      <c r="G16" s="1" t="s">
        <v>13</v>
      </c>
      <c r="H16" s="1" t="s">
        <v>14</v>
      </c>
      <c r="I16" s="1" t="s">
        <v>15</v>
      </c>
    </row>
    <row r="17" spans="1:9" ht="24.95" customHeight="1" x14ac:dyDescent="0.2">
      <c r="A17" s="1" t="s">
        <v>54</v>
      </c>
      <c r="B17" s="5" t="s">
        <v>55</v>
      </c>
      <c r="C17" s="1" t="s">
        <v>49</v>
      </c>
      <c r="D17" s="1" t="s">
        <v>56</v>
      </c>
      <c r="E17" s="6">
        <v>26</v>
      </c>
      <c r="F17" s="8">
        <f>E17*10000</f>
        <v>260000</v>
      </c>
      <c r="G17" s="1" t="s">
        <v>13</v>
      </c>
      <c r="H17" s="1" t="s">
        <v>14</v>
      </c>
      <c r="I17" s="1" t="s">
        <v>15</v>
      </c>
    </row>
    <row r="18" spans="1:9" ht="24.95" customHeight="1" x14ac:dyDescent="0.2">
      <c r="A18" s="1" t="s">
        <v>57</v>
      </c>
      <c r="B18" s="5" t="s">
        <v>58</v>
      </c>
      <c r="C18" s="1" t="s">
        <v>49</v>
      </c>
      <c r="D18" s="1" t="s">
        <v>59</v>
      </c>
      <c r="E18" s="6">
        <v>26</v>
      </c>
      <c r="F18" s="8">
        <f>E18*9000</f>
        <v>234000</v>
      </c>
      <c r="G18" s="1" t="s">
        <v>13</v>
      </c>
      <c r="H18" s="1" t="s">
        <v>14</v>
      </c>
      <c r="I18" s="1" t="s">
        <v>15</v>
      </c>
    </row>
    <row r="19" spans="1:9" ht="24.95" customHeight="1" x14ac:dyDescent="0.2">
      <c r="A19" s="1" t="s">
        <v>62</v>
      </c>
      <c r="B19" s="5" t="s">
        <v>24</v>
      </c>
      <c r="C19" s="1" t="s">
        <v>25</v>
      </c>
      <c r="D19" s="1" t="s">
        <v>26</v>
      </c>
      <c r="E19" s="6">
        <v>3</v>
      </c>
      <c r="F19" s="8">
        <f>E19*3000</f>
        <v>9000</v>
      </c>
      <c r="G19" s="1" t="s">
        <v>13</v>
      </c>
      <c r="H19" s="1" t="s">
        <v>14</v>
      </c>
      <c r="I19" s="1" t="s">
        <v>15</v>
      </c>
    </row>
    <row r="20" spans="1:9" ht="24.95" customHeight="1" x14ac:dyDescent="0.2">
      <c r="A20" s="1" t="s">
        <v>63</v>
      </c>
      <c r="B20" s="5" t="s">
        <v>28</v>
      </c>
      <c r="C20" s="1" t="s">
        <v>25</v>
      </c>
      <c r="D20" s="1" t="s">
        <v>29</v>
      </c>
      <c r="E20" s="6">
        <v>3</v>
      </c>
      <c r="F20" s="8">
        <f>E20*900</f>
        <v>2700</v>
      </c>
      <c r="G20" s="1" t="s">
        <v>13</v>
      </c>
      <c r="H20" s="1" t="s">
        <v>14</v>
      </c>
      <c r="I20" s="1" t="s">
        <v>15</v>
      </c>
    </row>
    <row r="21" spans="1:9" ht="24.95" customHeight="1" x14ac:dyDescent="0.2">
      <c r="A21" s="1" t="s">
        <v>64</v>
      </c>
      <c r="B21" s="5" t="s">
        <v>31</v>
      </c>
      <c r="C21" s="1" t="s">
        <v>25</v>
      </c>
      <c r="D21" s="1" t="s">
        <v>32</v>
      </c>
      <c r="E21" s="6">
        <v>3</v>
      </c>
      <c r="F21" s="8">
        <f>E21*1000</f>
        <v>3000</v>
      </c>
      <c r="G21" s="1" t="s">
        <v>13</v>
      </c>
      <c r="H21" s="1" t="s">
        <v>14</v>
      </c>
      <c r="I21" s="1" t="s">
        <v>15</v>
      </c>
    </row>
    <row r="22" spans="1:9" ht="24.95" customHeight="1" x14ac:dyDescent="0.2">
      <c r="A22" s="1" t="s">
        <v>65</v>
      </c>
      <c r="B22" s="5" t="s">
        <v>34</v>
      </c>
      <c r="C22" s="1" t="s">
        <v>35</v>
      </c>
      <c r="D22" s="1" t="s">
        <v>36</v>
      </c>
      <c r="E22" s="6">
        <v>3</v>
      </c>
      <c r="F22" s="8">
        <f>E22*3000</f>
        <v>9000</v>
      </c>
      <c r="G22" s="1" t="s">
        <v>13</v>
      </c>
      <c r="H22" s="1" t="s">
        <v>14</v>
      </c>
      <c r="I22" s="1" t="s">
        <v>15</v>
      </c>
    </row>
    <row r="23" spans="1:9" ht="24.95" customHeight="1" x14ac:dyDescent="0.2">
      <c r="A23" s="1" t="s">
        <v>66</v>
      </c>
      <c r="B23" s="5" t="s">
        <v>38</v>
      </c>
      <c r="C23" s="1" t="s">
        <v>35</v>
      </c>
      <c r="D23" s="1" t="s">
        <v>39</v>
      </c>
      <c r="E23" s="6">
        <v>3</v>
      </c>
      <c r="F23" s="8">
        <f>E23*1200</f>
        <v>3600</v>
      </c>
      <c r="G23" s="1" t="s">
        <v>13</v>
      </c>
      <c r="H23" s="1" t="s">
        <v>14</v>
      </c>
      <c r="I23" s="1" t="s">
        <v>15</v>
      </c>
    </row>
    <row r="24" spans="1:9" ht="24.95" customHeight="1" x14ac:dyDescent="0.2">
      <c r="A24" s="1" t="s">
        <v>67</v>
      </c>
      <c r="B24" s="5" t="s">
        <v>41</v>
      </c>
      <c r="C24" s="1" t="s">
        <v>42</v>
      </c>
      <c r="D24" s="1" t="s">
        <v>43</v>
      </c>
      <c r="E24" s="6">
        <v>2</v>
      </c>
      <c r="F24" s="8">
        <v>9600</v>
      </c>
      <c r="G24" s="1" t="s">
        <v>13</v>
      </c>
      <c r="H24" s="1" t="s">
        <v>14</v>
      </c>
      <c r="I24" s="1" t="s">
        <v>15</v>
      </c>
    </row>
    <row r="25" spans="1:9" ht="24.95" customHeight="1" x14ac:dyDescent="0.2">
      <c r="A25" s="1" t="s">
        <v>68</v>
      </c>
      <c r="B25" s="5" t="s">
        <v>45</v>
      </c>
      <c r="C25" s="1" t="s">
        <v>35</v>
      </c>
      <c r="D25" s="1" t="s">
        <v>46</v>
      </c>
      <c r="E25" s="6">
        <v>3</v>
      </c>
      <c r="F25" s="8">
        <f>E25*1500</f>
        <v>4500</v>
      </c>
      <c r="G25" s="1" t="s">
        <v>13</v>
      </c>
      <c r="H25" s="1" t="s">
        <v>14</v>
      </c>
      <c r="I25" s="1" t="s">
        <v>15</v>
      </c>
    </row>
    <row r="26" spans="1:9" ht="24.95" customHeight="1" x14ac:dyDescent="0.2">
      <c r="A26" s="1" t="s">
        <v>69</v>
      </c>
      <c r="B26" s="5" t="s">
        <v>48</v>
      </c>
      <c r="C26" s="1" t="s">
        <v>49</v>
      </c>
      <c r="D26" s="1" t="s">
        <v>50</v>
      </c>
      <c r="E26" s="6">
        <v>3</v>
      </c>
      <c r="F26" s="8">
        <f>E26*15000</f>
        <v>45000</v>
      </c>
      <c r="G26" s="1" t="s">
        <v>13</v>
      </c>
      <c r="H26" s="1" t="s">
        <v>14</v>
      </c>
      <c r="I26" s="1" t="s">
        <v>15</v>
      </c>
    </row>
    <row r="27" spans="1:9" ht="24.95" customHeight="1" x14ac:dyDescent="0.2">
      <c r="A27" s="1" t="s">
        <v>70</v>
      </c>
      <c r="B27" s="5" t="s">
        <v>52</v>
      </c>
      <c r="C27" s="1" t="s">
        <v>49</v>
      </c>
      <c r="D27" s="1" t="s">
        <v>53</v>
      </c>
      <c r="E27" s="6">
        <v>3</v>
      </c>
      <c r="F27" s="8">
        <f>E27*6400</f>
        <v>19200</v>
      </c>
      <c r="G27" s="1" t="s">
        <v>13</v>
      </c>
      <c r="H27" s="1" t="s">
        <v>14</v>
      </c>
      <c r="I27" s="1" t="s">
        <v>15</v>
      </c>
    </row>
    <row r="28" spans="1:9" ht="24.95" customHeight="1" x14ac:dyDescent="0.2">
      <c r="A28" s="1" t="s">
        <v>71</v>
      </c>
      <c r="B28" s="5" t="s">
        <v>55</v>
      </c>
      <c r="C28" s="1" t="s">
        <v>49</v>
      </c>
      <c r="D28" s="1" t="s">
        <v>56</v>
      </c>
      <c r="E28" s="6">
        <v>3</v>
      </c>
      <c r="F28" s="8">
        <f>E28*10000</f>
        <v>30000</v>
      </c>
      <c r="G28" s="1" t="s">
        <v>13</v>
      </c>
      <c r="H28" s="1" t="s">
        <v>14</v>
      </c>
      <c r="I28" s="1" t="s">
        <v>15</v>
      </c>
    </row>
    <row r="29" spans="1:9" ht="24.95" customHeight="1" x14ac:dyDescent="0.2">
      <c r="A29" s="1" t="s">
        <v>72</v>
      </c>
      <c r="B29" s="5" t="s">
        <v>58</v>
      </c>
      <c r="C29" s="1" t="s">
        <v>49</v>
      </c>
      <c r="D29" s="1" t="s">
        <v>59</v>
      </c>
      <c r="E29" s="6">
        <v>3</v>
      </c>
      <c r="F29" s="8">
        <f>E29*9000</f>
        <v>27000</v>
      </c>
      <c r="G29" s="1" t="s">
        <v>13</v>
      </c>
      <c r="H29" s="1" t="s">
        <v>14</v>
      </c>
      <c r="I29" s="1" t="s">
        <v>15</v>
      </c>
    </row>
  </sheetData>
  <mergeCells count="4">
    <mergeCell ref="A2:I2"/>
    <mergeCell ref="A1:B1"/>
    <mergeCell ref="C4:D4"/>
    <mergeCell ref="A4:B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2026-06-15T01:15:49Z</dcterms:created>
  <dcterms:modified xsi:type="dcterms:W3CDTF">2026-07-13T10:52:54Z</dcterms:modified>
</cp:coreProperties>
</file>